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<sst xmlns="http://schemas.openxmlformats.org/spreadsheetml/2006/main" count="146" uniqueCount="59">
  <si>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</si>
  <si>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</si>
  <si>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</si>
  <si>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</si>
  <si>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</si>
  <si>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</si>
  <si>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</si>
  <si>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Техническое обслуживание ОПУ ХВС и тепловой энергии на отопление</t>
  </si>
  <si>
    <t>Уборка придомовой территории</t>
  </si>
  <si>
    <t>Информация о выполненных работах (оказанных услугах) по содержанию и ремонту общего имущества в многоквартирном жилом доме №12 по ул. Космонавтов, выполненных непосредственно управляющей организацией и сторонними организациями в 2023 году</t>
  </si>
  <si>
    <t>Работы по содержанию контейнерной площадки</t>
  </si>
  <si>
    <t>Смена оконных ручек ПВХ и регулировка створок в подъездах №№ 2,3</t>
  </si>
  <si>
    <t>Монтаж информационных таблиц "Укрытие"</t>
  </si>
  <si>
    <t>Приобретение  таблички "Укрытие"</t>
  </si>
  <si>
    <t>Февраль</t>
  </si>
  <si>
    <t>Периодическая проверка вентиляционных и дымовых каналов</t>
  </si>
  <si>
    <t>Очистка крыши от наледи</t>
  </si>
  <si>
    <t>Март</t>
  </si>
  <si>
    <t>Устранение завала (без пробивки) в кв. № 79</t>
  </si>
  <si>
    <t>Апрель</t>
  </si>
  <si>
    <t>Вывоз и погрузка автомобильных шин с контейнерной площадки для сбора ТКО</t>
  </si>
  <si>
    <t>Приобретение мешков для проведения субботника</t>
  </si>
  <si>
    <t>Уборка лестничных клеток</t>
  </si>
  <si>
    <t>Май</t>
  </si>
  <si>
    <t>Техническое обслуживание ОПУ ХВС и тепловой энергии на отопление, консервация</t>
  </si>
  <si>
    <t>Погрузка и вывоз мусора после субботника, организованного силами жителей</t>
  </si>
  <si>
    <t>Ремонт входа в подвал</t>
  </si>
  <si>
    <t>Открытие подвальных окон</t>
  </si>
  <si>
    <t>Погрузка и вывоз строительного мусора</t>
  </si>
  <si>
    <t>Июнь</t>
  </si>
  <si>
    <t>Заполнение песочницы песком</t>
  </si>
  <si>
    <t>Выкашивание газонов газонокосилкой на придомовой территории</t>
  </si>
  <si>
    <t>Прочистка канала в кв. № 64</t>
  </si>
  <si>
    <t>Июль</t>
  </si>
  <si>
    <t>Смена частей водосточных труб и смена доводчика в подъезде</t>
  </si>
  <si>
    <t>Август</t>
  </si>
  <si>
    <t>Вывоз и погрузка автомобильных шин с контейнерной площадки</t>
  </si>
  <si>
    <t>Приобретение краски для детской площадки для ее окрашивания силами жителей</t>
  </si>
  <si>
    <t>Установка металлической двери</t>
  </si>
  <si>
    <t>Сентябрь</t>
  </si>
  <si>
    <t>Техническое обслуживание ОПУ ХВС и тепловой энергии на отопление, опрессовка</t>
  </si>
  <si>
    <t>Ремонт стояка системы ХВС в кв. № 72</t>
  </si>
  <si>
    <t>Вывоз и погрузка автомобильных шин</t>
  </si>
  <si>
    <t>Устранение завала (без пробивки) в кв. № 53</t>
  </si>
  <si>
    <t>Октябрь</t>
  </si>
  <si>
    <t>Ремонт стояка системы ХВС в кв. №№ 72,76</t>
  </si>
  <si>
    <t>Прочистка канала кв.55</t>
  </si>
  <si>
    <t>Ноябрь</t>
  </si>
  <si>
    <t>Установку замка на люке выхода чердак, подъезд № 1</t>
  </si>
  <si>
    <t>Очистка водосточных труб</t>
  </si>
  <si>
    <t>Очистка придомовой территории от снега погрузчиком</t>
  </si>
  <si>
    <t>Прочистка канала в кв. № 72</t>
  </si>
  <si>
    <t>Ремонт подъездного отопления, подъезд № 4</t>
  </si>
  <si>
    <t>Монтаж таблички (б/у)  "Укрытие"</t>
  </si>
  <si>
    <t>Декабрь</t>
  </si>
  <si>
    <t>Техническое обслуживание внутридомового газового оборудования</t>
  </si>
  <si>
    <t>Дезинсекция</t>
  </si>
  <si>
    <t>Дератизация</t>
  </si>
  <si>
    <t>Прочистка вентканала в кв.63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</si>
</sst>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/>
    </xf>
    <xf numFmtId="200" fontId="0" fillId="0" borderId="0" xfId="0" applyNumberFormat="1" applyAlignment="1">
      <alignment/>
    </xf>
    <xf numFmtId="200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zoomScalePageLayoutView="0" workbookViewId="0" topLeftCell="A136">
      <selection activeCell="D136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9.57421875" style="0" bestFit="1" customWidth="1"/>
    <col min="4" max="4" width="9.57421875" style="11" hidden="1" customWidth="1"/>
    <col min="5" max="5" width="11.00390625" style="0" hidden="1" customWidth="1"/>
    <col min="6" max="7" width="9.140625" style="0" customWidth="1"/>
  </cols>
  <sheetData>
    <row r="1" spans="1:2" ht="46.5" customHeight="1">
      <c r="A1" s="21" t="s">
        <v>9</v>
      </c>
      <c r="B1" s="22"/>
    </row>
    <row r="2" spans="1:2" ht="24" customHeight="1">
      <c r="A2" s="4" t="s">
        <v>0</v>
      </c>
      <c r="B2" s="4" t="s">
        <v>1</v>
      </c>
    </row>
    <row r="3" spans="1:4" ht="24" customHeight="1">
      <c r="A3" s="23" t="s">
        <v>2</v>
      </c>
      <c r="B3" s="23"/>
      <c r="D3" s="13">
        <v>2805.7</v>
      </c>
    </row>
    <row r="4" spans="1:4" ht="24" customHeight="1">
      <c r="A4" s="1" t="s">
        <v>8</v>
      </c>
      <c r="B4" s="3">
        <v>8725.73</v>
      </c>
      <c r="D4" s="11">
        <f aca="true" t="shared" si="0" ref="D4:D12">B4/2805.7</f>
        <v>3.1100010692518802</v>
      </c>
    </row>
    <row r="5" spans="1:4" ht="24" customHeight="1">
      <c r="A5" s="1" t="s">
        <v>3</v>
      </c>
      <c r="B5" s="3">
        <v>10353.03</v>
      </c>
      <c r="D5" s="11">
        <f t="shared" si="0"/>
        <v>3.6899989307481205</v>
      </c>
    </row>
    <row r="6" spans="1:4" ht="24" customHeight="1">
      <c r="A6" s="1" t="s">
        <v>5</v>
      </c>
      <c r="B6" s="3">
        <v>1704.2</v>
      </c>
      <c r="D6" s="11">
        <f t="shared" si="0"/>
        <v>0.6074063513561678</v>
      </c>
    </row>
    <row r="7" spans="1:5" ht="24" customHeight="1">
      <c r="A7" s="1" t="s">
        <v>7</v>
      </c>
      <c r="B7" s="3">
        <v>2919.48</v>
      </c>
      <c r="D7" s="15">
        <f t="shared" si="0"/>
        <v>1.0405531596393058</v>
      </c>
      <c r="E7" s="15"/>
    </row>
    <row r="8" spans="1:5" ht="24" customHeight="1">
      <c r="A8" s="6" t="s">
        <v>6</v>
      </c>
      <c r="B8" s="3">
        <v>13523.47</v>
      </c>
      <c r="D8" s="15">
        <f t="shared" si="0"/>
        <v>4.8199985743308265</v>
      </c>
      <c r="E8" s="16"/>
    </row>
    <row r="9" spans="1:5" ht="24" customHeight="1">
      <c r="A9" s="7" t="s">
        <v>10</v>
      </c>
      <c r="B9" s="9">
        <v>1402.85</v>
      </c>
      <c r="D9" s="15">
        <f>B9/2805.7</f>
        <v>0.5</v>
      </c>
      <c r="E9" s="15"/>
    </row>
    <row r="10" spans="1:5" ht="24" customHeight="1">
      <c r="A10" s="8" t="s">
        <v>13</v>
      </c>
      <c r="B10" s="9">
        <v>850</v>
      </c>
      <c r="D10" s="14">
        <f>B10/2805.7</f>
        <v>0.3029546993620131</v>
      </c>
      <c r="E10" s="14"/>
    </row>
    <row r="11" spans="1:5" ht="24" customHeight="1">
      <c r="A11" s="8" t="s">
        <v>11</v>
      </c>
      <c r="B11" s="10">
        <v>1283</v>
      </c>
      <c r="D11" s="14">
        <f t="shared" si="0"/>
        <v>0.45728338738995616</v>
      </c>
      <c r="E11" s="14">
        <f>D10+D11+D12</f>
        <v>0.869301778522294</v>
      </c>
    </row>
    <row r="12" spans="1:5" ht="24" customHeight="1">
      <c r="A12" s="8" t="s">
        <v>12</v>
      </c>
      <c r="B12" s="10">
        <v>306</v>
      </c>
      <c r="D12" s="14">
        <f t="shared" si="0"/>
        <v>0.1090636917703247</v>
      </c>
      <c r="E12" s="14">
        <f>B10+B11+B12</f>
        <v>2439</v>
      </c>
    </row>
    <row r="13" spans="1:4" s="5" customFormat="1" ht="24" customHeight="1">
      <c r="A13" s="2" t="s">
        <v>4</v>
      </c>
      <c r="B13" s="2">
        <f>SUM(B4:B12)</f>
        <v>41067.76</v>
      </c>
      <c r="D13" s="12"/>
    </row>
    <row r="14" spans="1:4" ht="24" customHeight="1">
      <c r="A14" s="23" t="s">
        <v>14</v>
      </c>
      <c r="B14" s="23"/>
      <c r="D14" s="13"/>
    </row>
    <row r="15" spans="1:4" ht="24" customHeight="1">
      <c r="A15" s="1" t="s">
        <v>8</v>
      </c>
      <c r="B15" s="3">
        <v>8725.73</v>
      </c>
      <c r="D15" s="11">
        <f aca="true" t="shared" si="1" ref="D15:D22">B15/2805.7</f>
        <v>3.1100010692518802</v>
      </c>
    </row>
    <row r="16" spans="1:4" ht="24" customHeight="1">
      <c r="A16" s="1" t="s">
        <v>3</v>
      </c>
      <c r="B16" s="3">
        <v>10353.03</v>
      </c>
      <c r="D16" s="11">
        <f t="shared" si="1"/>
        <v>3.6899989307481205</v>
      </c>
    </row>
    <row r="17" spans="1:4" ht="24" customHeight="1">
      <c r="A17" s="1" t="s">
        <v>5</v>
      </c>
      <c r="B17" s="3">
        <v>1704.2</v>
      </c>
      <c r="D17" s="11">
        <f t="shared" si="1"/>
        <v>0.6074063513561678</v>
      </c>
    </row>
    <row r="18" spans="1:5" ht="24" customHeight="1">
      <c r="A18" s="1" t="s">
        <v>7</v>
      </c>
      <c r="B18" s="3">
        <v>2919.48</v>
      </c>
      <c r="D18" s="15">
        <f t="shared" si="1"/>
        <v>1.0405531596393058</v>
      </c>
      <c r="E18" s="15"/>
    </row>
    <row r="19" spans="1:5" ht="24" customHeight="1">
      <c r="A19" s="6" t="s">
        <v>6</v>
      </c>
      <c r="B19" s="3">
        <v>13523.47</v>
      </c>
      <c r="D19" s="15">
        <f t="shared" si="1"/>
        <v>4.8199985743308265</v>
      </c>
      <c r="E19" s="16"/>
    </row>
    <row r="20" spans="1:5" ht="24" customHeight="1">
      <c r="A20" s="7" t="s">
        <v>10</v>
      </c>
      <c r="B20" s="9">
        <v>1402.85</v>
      </c>
      <c r="D20" s="15">
        <f t="shared" si="1"/>
        <v>0.5</v>
      </c>
      <c r="E20" s="15"/>
    </row>
    <row r="21" spans="1:5" ht="24" customHeight="1">
      <c r="A21" s="8" t="s">
        <v>15</v>
      </c>
      <c r="B21" s="9">
        <v>11360</v>
      </c>
      <c r="D21" s="15">
        <f t="shared" si="1"/>
        <v>4.048900452649963</v>
      </c>
      <c r="E21" s="15"/>
    </row>
    <row r="22" spans="1:5" ht="24" customHeight="1">
      <c r="A22" s="17" t="s">
        <v>16</v>
      </c>
      <c r="B22" s="9">
        <v>12320</v>
      </c>
      <c r="D22" s="15">
        <f t="shared" si="1"/>
        <v>4.391061054282354</v>
      </c>
      <c r="E22" s="15"/>
    </row>
    <row r="23" spans="1:4" s="5" customFormat="1" ht="24" customHeight="1">
      <c r="A23" s="2" t="s">
        <v>4</v>
      </c>
      <c r="B23" s="2">
        <f>SUM(B15:B22)</f>
        <v>62308.76</v>
      </c>
      <c r="D23" s="12"/>
    </row>
    <row r="24" spans="1:4" ht="24" customHeight="1">
      <c r="A24" s="23" t="s">
        <v>17</v>
      </c>
      <c r="B24" s="23"/>
      <c r="D24" s="13"/>
    </row>
    <row r="25" spans="1:4" ht="24" customHeight="1">
      <c r="A25" s="1" t="s">
        <v>8</v>
      </c>
      <c r="B25" s="3">
        <v>8725.73</v>
      </c>
      <c r="D25" s="11">
        <f aca="true" t="shared" si="2" ref="D25:D31">B25/2805.7</f>
        <v>3.1100010692518802</v>
      </c>
    </row>
    <row r="26" spans="1:4" ht="24" customHeight="1">
      <c r="A26" s="1" t="s">
        <v>3</v>
      </c>
      <c r="B26" s="3">
        <v>10353.03</v>
      </c>
      <c r="D26" s="11">
        <f t="shared" si="2"/>
        <v>3.6899989307481205</v>
      </c>
    </row>
    <row r="27" spans="1:4" ht="24" customHeight="1">
      <c r="A27" s="1" t="s">
        <v>5</v>
      </c>
      <c r="B27" s="3">
        <v>2055.95</v>
      </c>
      <c r="D27" s="11">
        <f t="shared" si="2"/>
        <v>0.7327761342980361</v>
      </c>
    </row>
    <row r="28" spans="1:5" ht="24" customHeight="1">
      <c r="A28" s="1" t="s">
        <v>7</v>
      </c>
      <c r="B28" s="3">
        <v>2919.48</v>
      </c>
      <c r="D28" s="15">
        <f t="shared" si="2"/>
        <v>1.0405531596393058</v>
      </c>
      <c r="E28" s="15"/>
    </row>
    <row r="29" spans="1:5" ht="24" customHeight="1">
      <c r="A29" s="6" t="s">
        <v>6</v>
      </c>
      <c r="B29" s="3">
        <v>13523.47</v>
      </c>
      <c r="D29" s="15">
        <f t="shared" si="2"/>
        <v>4.8199985743308265</v>
      </c>
      <c r="E29" s="16"/>
    </row>
    <row r="30" spans="1:5" ht="24" customHeight="1">
      <c r="A30" s="7" t="s">
        <v>10</v>
      </c>
      <c r="B30" s="9">
        <v>1402.85</v>
      </c>
      <c r="D30" s="15">
        <f t="shared" si="2"/>
        <v>0.5</v>
      </c>
      <c r="E30" s="15"/>
    </row>
    <row r="31" spans="1:5" ht="24" customHeight="1">
      <c r="A31" s="8" t="s">
        <v>18</v>
      </c>
      <c r="B31" s="9">
        <v>900</v>
      </c>
      <c r="D31" s="15">
        <f t="shared" si="2"/>
        <v>0.3207755640303668</v>
      </c>
      <c r="E31" s="15"/>
    </row>
    <row r="32" spans="1:4" s="5" customFormat="1" ht="24" customHeight="1">
      <c r="A32" s="2" t="s">
        <v>4</v>
      </c>
      <c r="B32" s="2">
        <f>SUM(B25:B31)</f>
        <v>39880.51</v>
      </c>
      <c r="D32" s="12"/>
    </row>
    <row r="33" spans="1:4" ht="24" customHeight="1">
      <c r="A33" s="23" t="s">
        <v>19</v>
      </c>
      <c r="B33" s="23"/>
      <c r="D33" s="13"/>
    </row>
    <row r="34" spans="1:4" ht="24" customHeight="1">
      <c r="A34" s="1" t="s">
        <v>8</v>
      </c>
      <c r="B34" s="3">
        <v>8725.73</v>
      </c>
      <c r="D34" s="11">
        <f aca="true" t="shared" si="3" ref="D34:D41">B34/2805.7</f>
        <v>3.1100010692518802</v>
      </c>
    </row>
    <row r="35" spans="1:4" ht="24" customHeight="1">
      <c r="A35" s="1" t="s">
        <v>3</v>
      </c>
      <c r="B35" s="3">
        <v>10353.03</v>
      </c>
      <c r="D35" s="11">
        <f t="shared" si="3"/>
        <v>3.6899989307481205</v>
      </c>
    </row>
    <row r="36" spans="1:4" ht="24" customHeight="1">
      <c r="A36" s="1" t="s">
        <v>5</v>
      </c>
      <c r="B36" s="3">
        <v>1704.2</v>
      </c>
      <c r="D36" s="11">
        <f t="shared" si="3"/>
        <v>0.6074063513561678</v>
      </c>
    </row>
    <row r="37" spans="1:5" ht="24" customHeight="1">
      <c r="A37" s="1" t="s">
        <v>7</v>
      </c>
      <c r="B37" s="3">
        <v>2919.48</v>
      </c>
      <c r="D37" s="15">
        <f t="shared" si="3"/>
        <v>1.0405531596393058</v>
      </c>
      <c r="E37" s="15"/>
    </row>
    <row r="38" spans="1:5" ht="24" customHeight="1">
      <c r="A38" s="6" t="s">
        <v>6</v>
      </c>
      <c r="B38" s="3">
        <v>13523.47</v>
      </c>
      <c r="D38" s="15">
        <f t="shared" si="3"/>
        <v>4.8199985743308265</v>
      </c>
      <c r="E38" s="16"/>
    </row>
    <row r="39" spans="1:5" ht="24" customHeight="1">
      <c r="A39" s="7" t="s">
        <v>10</v>
      </c>
      <c r="B39" s="9">
        <v>1402.85</v>
      </c>
      <c r="D39" s="15">
        <f t="shared" si="3"/>
        <v>0.5</v>
      </c>
      <c r="E39" s="15"/>
    </row>
    <row r="40" spans="1:5" ht="24" customHeight="1">
      <c r="A40" s="8" t="s">
        <v>22</v>
      </c>
      <c r="B40" s="10">
        <v>4536.87</v>
      </c>
      <c r="D40" s="15">
        <f>B40/2805.7</f>
        <v>1.6170189257582779</v>
      </c>
      <c r="E40" s="15"/>
    </row>
    <row r="41" spans="1:5" ht="24" customHeight="1">
      <c r="A41" s="8" t="s">
        <v>20</v>
      </c>
      <c r="B41" s="10">
        <v>374.61</v>
      </c>
      <c r="D41" s="14">
        <f t="shared" si="3"/>
        <v>0.13351748226823967</v>
      </c>
      <c r="E41" s="14">
        <f>D41+D42</f>
        <v>0.32105713369212674</v>
      </c>
    </row>
    <row r="42" spans="1:5" ht="24" customHeight="1">
      <c r="A42" s="8" t="s">
        <v>21</v>
      </c>
      <c r="B42" s="10">
        <v>526.18</v>
      </c>
      <c r="D42" s="14">
        <f>B42/2805.7</f>
        <v>0.1875396514238871</v>
      </c>
      <c r="E42" s="14">
        <f>B41+B42</f>
        <v>900.79</v>
      </c>
    </row>
    <row r="43" spans="1:4" s="5" customFormat="1" ht="24" customHeight="1">
      <c r="A43" s="2" t="s">
        <v>4</v>
      </c>
      <c r="B43" s="2">
        <f>SUM(B34:B42)</f>
        <v>44066.420000000006</v>
      </c>
      <c r="D43" s="12"/>
    </row>
    <row r="44" spans="1:4" ht="24" customHeight="1">
      <c r="A44" s="23" t="s">
        <v>23</v>
      </c>
      <c r="B44" s="23"/>
      <c r="D44" s="13"/>
    </row>
    <row r="45" spans="1:4" ht="24" customHeight="1">
      <c r="A45" s="1" t="s">
        <v>8</v>
      </c>
      <c r="B45" s="3">
        <v>8725.73</v>
      </c>
      <c r="D45" s="11">
        <f aca="true" t="shared" si="4" ref="D45:D50">B45/2805.7</f>
        <v>3.1100010692518802</v>
      </c>
    </row>
    <row r="46" spans="1:4" ht="24" customHeight="1">
      <c r="A46" s="1" t="s">
        <v>3</v>
      </c>
      <c r="B46" s="3">
        <v>10353.03</v>
      </c>
      <c r="D46" s="11">
        <f t="shared" si="4"/>
        <v>3.6899989307481205</v>
      </c>
    </row>
    <row r="47" spans="1:4" ht="24" customHeight="1">
      <c r="A47" s="1" t="s">
        <v>5</v>
      </c>
      <c r="B47" s="3">
        <v>1704.2</v>
      </c>
      <c r="D47" s="11">
        <f t="shared" si="4"/>
        <v>0.6074063513561678</v>
      </c>
    </row>
    <row r="48" spans="1:5" ht="30" customHeight="1">
      <c r="A48" s="1" t="s">
        <v>24</v>
      </c>
      <c r="B48" s="3">
        <v>13954.26</v>
      </c>
      <c r="D48" s="15">
        <f t="shared" si="4"/>
        <v>4.973539580140429</v>
      </c>
      <c r="E48" s="15"/>
    </row>
    <row r="49" spans="1:5" ht="24" customHeight="1">
      <c r="A49" s="6" t="s">
        <v>6</v>
      </c>
      <c r="B49" s="3">
        <v>13523.47</v>
      </c>
      <c r="D49" s="15">
        <f t="shared" si="4"/>
        <v>4.8199985743308265</v>
      </c>
      <c r="E49" s="16"/>
    </row>
    <row r="50" spans="1:5" ht="24" customHeight="1">
      <c r="A50" s="7" t="s">
        <v>10</v>
      </c>
      <c r="B50" s="9">
        <v>1402.85</v>
      </c>
      <c r="D50" s="15">
        <f t="shared" si="4"/>
        <v>0.5</v>
      </c>
      <c r="E50" s="15"/>
    </row>
    <row r="51" spans="1:5" ht="24" customHeight="1">
      <c r="A51" s="8" t="s">
        <v>22</v>
      </c>
      <c r="B51" s="10">
        <v>5595.99</v>
      </c>
      <c r="D51" s="15">
        <f aca="true" t="shared" si="5" ref="D51:D57">B51/2805.7</f>
        <v>1.9945076095092134</v>
      </c>
      <c r="E51" s="15"/>
    </row>
    <row r="52" spans="1:5" ht="24" customHeight="1">
      <c r="A52" s="8" t="s">
        <v>15</v>
      </c>
      <c r="B52" s="10">
        <v>4790</v>
      </c>
      <c r="D52" s="15">
        <f t="shared" si="5"/>
        <v>1.7072388352282855</v>
      </c>
      <c r="E52" s="15"/>
    </row>
    <row r="53" spans="1:5" ht="24" customHeight="1">
      <c r="A53" s="8" t="s">
        <v>25</v>
      </c>
      <c r="B53" s="17">
        <v>3084.85</v>
      </c>
      <c r="D53" s="14">
        <f t="shared" si="5"/>
        <v>1.0994938874434188</v>
      </c>
      <c r="E53" s="19"/>
    </row>
    <row r="54" spans="1:5" ht="24" customHeight="1">
      <c r="A54" s="8" t="s">
        <v>26</v>
      </c>
      <c r="B54" s="18">
        <v>78026</v>
      </c>
      <c r="D54" s="14">
        <f t="shared" si="5"/>
        <v>27.80981573225933</v>
      </c>
      <c r="E54" s="14"/>
    </row>
    <row r="55" spans="1:5" ht="24" customHeight="1">
      <c r="A55" s="8" t="s">
        <v>27</v>
      </c>
      <c r="B55" s="17">
        <v>960</v>
      </c>
      <c r="D55" s="14">
        <f t="shared" si="5"/>
        <v>0.3421606016323912</v>
      </c>
      <c r="E55" s="14"/>
    </row>
    <row r="56" spans="1:5" ht="24" customHeight="1">
      <c r="A56" s="8" t="s">
        <v>28</v>
      </c>
      <c r="B56" s="17">
        <v>1391.7</v>
      </c>
      <c r="D56" s="14">
        <f t="shared" si="5"/>
        <v>0.49602594717895715</v>
      </c>
      <c r="E56" s="14">
        <f>D53+D54+D55+D56+D57</f>
        <v>30.60931318387568</v>
      </c>
    </row>
    <row r="57" spans="1:5" ht="24" customHeight="1">
      <c r="A57" s="8" t="s">
        <v>52</v>
      </c>
      <c r="B57" s="3">
        <v>2418</v>
      </c>
      <c r="D57" s="14">
        <f t="shared" si="5"/>
        <v>0.8618170153615854</v>
      </c>
      <c r="E57" s="14">
        <f>B53+B54+B55+B56+B57</f>
        <v>85880.55</v>
      </c>
    </row>
    <row r="58" spans="1:4" s="5" customFormat="1" ht="24" customHeight="1">
      <c r="A58" s="2" t="s">
        <v>4</v>
      </c>
      <c r="B58" s="2">
        <f>SUM(B45:B57)</f>
        <v>145930.08000000002</v>
      </c>
      <c r="D58" s="12"/>
    </row>
    <row r="59" spans="1:4" ht="24" customHeight="1">
      <c r="A59" s="23" t="s">
        <v>29</v>
      </c>
      <c r="B59" s="23"/>
      <c r="D59" s="13"/>
    </row>
    <row r="60" spans="1:4" ht="24" customHeight="1">
      <c r="A60" s="1" t="s">
        <v>8</v>
      </c>
      <c r="B60" s="3">
        <v>8725.73</v>
      </c>
      <c r="D60" s="11">
        <f aca="true" t="shared" si="6" ref="D60:D65">B60/2805.7</f>
        <v>3.1100010692518802</v>
      </c>
    </row>
    <row r="61" spans="1:4" ht="24" customHeight="1">
      <c r="A61" s="1" t="s">
        <v>3</v>
      </c>
      <c r="B61" s="3">
        <v>10353.03</v>
      </c>
      <c r="D61" s="11">
        <f t="shared" si="6"/>
        <v>3.6899989307481205</v>
      </c>
    </row>
    <row r="62" spans="1:4" ht="24" customHeight="1">
      <c r="A62" s="1" t="s">
        <v>5</v>
      </c>
      <c r="B62" s="3">
        <v>1704.2</v>
      </c>
      <c r="D62" s="11">
        <f t="shared" si="6"/>
        <v>0.6074063513561678</v>
      </c>
    </row>
    <row r="63" spans="1:5" ht="24" customHeight="1">
      <c r="A63" s="1" t="s">
        <v>7</v>
      </c>
      <c r="B63" s="3">
        <v>2919.48</v>
      </c>
      <c r="D63" s="15">
        <f t="shared" si="6"/>
        <v>1.0405531596393058</v>
      </c>
      <c r="E63" s="15"/>
    </row>
    <row r="64" spans="1:5" ht="24" customHeight="1">
      <c r="A64" s="6" t="s">
        <v>6</v>
      </c>
      <c r="B64" s="3">
        <v>13523.47</v>
      </c>
      <c r="D64" s="15">
        <f t="shared" si="6"/>
        <v>4.8199985743308265</v>
      </c>
      <c r="E64" s="16"/>
    </row>
    <row r="65" spans="1:5" ht="24" customHeight="1">
      <c r="A65" s="7" t="s">
        <v>10</v>
      </c>
      <c r="B65" s="9">
        <v>1402.85</v>
      </c>
      <c r="D65" s="15">
        <f t="shared" si="6"/>
        <v>0.5</v>
      </c>
      <c r="E65" s="15"/>
    </row>
    <row r="66" spans="1:5" ht="24" customHeight="1">
      <c r="A66" s="8" t="s">
        <v>22</v>
      </c>
      <c r="B66" s="10">
        <v>5595.99</v>
      </c>
      <c r="D66" s="15">
        <f>B66/2805.7</f>
        <v>1.9945076095092134</v>
      </c>
      <c r="E66" s="15"/>
    </row>
    <row r="67" spans="1:5" ht="24" customHeight="1">
      <c r="A67" s="17" t="s">
        <v>30</v>
      </c>
      <c r="B67" s="10">
        <v>830.29</v>
      </c>
      <c r="D67" s="14">
        <f>B67/2805.7</f>
        <v>0.29592971450974803</v>
      </c>
      <c r="E67" s="14"/>
    </row>
    <row r="68" spans="1:5" ht="24" customHeight="1">
      <c r="A68" s="17" t="s">
        <v>31</v>
      </c>
      <c r="B68" s="8">
        <v>17652.6</v>
      </c>
      <c r="D68" s="14">
        <f>B68/2805.7</f>
        <v>6.291691912891613</v>
      </c>
      <c r="E68" s="19"/>
    </row>
    <row r="69" spans="1:5" ht="24" customHeight="1">
      <c r="A69" s="17" t="s">
        <v>20</v>
      </c>
      <c r="B69" s="8">
        <v>332.03</v>
      </c>
      <c r="D69" s="14">
        <f>B69/2805.7</f>
        <v>0.11834123391666963</v>
      </c>
      <c r="E69" s="14">
        <f>D67+D68+D69+D70</f>
        <v>6.848529778664862</v>
      </c>
    </row>
    <row r="70" spans="1:5" ht="24" customHeight="1">
      <c r="A70" s="17" t="s">
        <v>32</v>
      </c>
      <c r="B70" s="9">
        <v>400</v>
      </c>
      <c r="D70" s="14">
        <f>B70/2805.7</f>
        <v>0.14256691734682966</v>
      </c>
      <c r="E70" s="14">
        <f>B67+B68+B69+B70</f>
        <v>19214.92</v>
      </c>
    </row>
    <row r="71" spans="1:4" s="5" customFormat="1" ht="24" customHeight="1">
      <c r="A71" s="2" t="s">
        <v>4</v>
      </c>
      <c r="B71" s="2">
        <f>SUM(B60:B70)</f>
        <v>63439.67</v>
      </c>
      <c r="D71" s="12"/>
    </row>
    <row r="72" spans="1:4" ht="24" customHeight="1">
      <c r="A72" s="23" t="s">
        <v>33</v>
      </c>
      <c r="B72" s="23"/>
      <c r="D72" s="13"/>
    </row>
    <row r="73" spans="1:4" ht="24" customHeight="1">
      <c r="A73" s="1" t="s">
        <v>8</v>
      </c>
      <c r="B73" s="3">
        <v>8725.73</v>
      </c>
      <c r="D73" s="11">
        <f aca="true" t="shared" si="7" ref="D73:D78">B73/2805.7</f>
        <v>3.1100010692518802</v>
      </c>
    </row>
    <row r="74" spans="1:4" ht="24" customHeight="1">
      <c r="A74" s="1" t="s">
        <v>3</v>
      </c>
      <c r="B74" s="3">
        <v>10353.03</v>
      </c>
      <c r="D74" s="11">
        <f t="shared" si="7"/>
        <v>3.6899989307481205</v>
      </c>
    </row>
    <row r="75" spans="1:4" ht="24" customHeight="1">
      <c r="A75" s="1" t="s">
        <v>5</v>
      </c>
      <c r="B75" s="3">
        <v>1704.2</v>
      </c>
      <c r="D75" s="11">
        <f t="shared" si="7"/>
        <v>0.6074063513561678</v>
      </c>
    </row>
    <row r="76" spans="1:5" ht="24" customHeight="1">
      <c r="A76" s="1" t="s">
        <v>7</v>
      </c>
      <c r="B76" s="3">
        <v>2919.48</v>
      </c>
      <c r="D76" s="15">
        <f t="shared" si="7"/>
        <v>1.0405531596393058</v>
      </c>
      <c r="E76" s="15"/>
    </row>
    <row r="77" spans="1:5" ht="24" customHeight="1">
      <c r="A77" s="6" t="s">
        <v>6</v>
      </c>
      <c r="B77" s="3">
        <v>13523.47</v>
      </c>
      <c r="D77" s="15">
        <f t="shared" si="7"/>
        <v>4.8199985743308265</v>
      </c>
      <c r="E77" s="16"/>
    </row>
    <row r="78" spans="1:5" ht="24" customHeight="1">
      <c r="A78" s="7" t="s">
        <v>10</v>
      </c>
      <c r="B78" s="9">
        <v>1402.85</v>
      </c>
      <c r="D78" s="15">
        <f t="shared" si="7"/>
        <v>0.5</v>
      </c>
      <c r="E78" s="15"/>
    </row>
    <row r="79" spans="1:5" ht="24" customHeight="1">
      <c r="A79" s="8" t="s">
        <v>22</v>
      </c>
      <c r="B79" s="10">
        <v>5595.99</v>
      </c>
      <c r="D79" s="15">
        <f>B79/2805.7</f>
        <v>1.9945076095092134</v>
      </c>
      <c r="E79" s="15"/>
    </row>
    <row r="80" spans="1:5" ht="24" customHeight="1">
      <c r="A80" s="8" t="s">
        <v>34</v>
      </c>
      <c r="B80" s="10">
        <v>4637</v>
      </c>
      <c r="D80" s="14">
        <f>B80/2805.7</f>
        <v>1.652706989343123</v>
      </c>
      <c r="E80" s="14"/>
    </row>
    <row r="81" spans="1:5" ht="24" customHeight="1">
      <c r="A81" s="8" t="s">
        <v>53</v>
      </c>
      <c r="B81" s="10">
        <v>350</v>
      </c>
      <c r="D81" s="14">
        <f>B81/2805.7</f>
        <v>0.12474605267847597</v>
      </c>
      <c r="E81" s="14">
        <f>D80+D81+D82</f>
        <v>1.840995117083081</v>
      </c>
    </row>
    <row r="82" spans="1:5" ht="24" customHeight="1">
      <c r="A82" s="8" t="s">
        <v>20</v>
      </c>
      <c r="B82" s="8">
        <v>178.28</v>
      </c>
      <c r="D82" s="14">
        <f>B82/2805.7</f>
        <v>0.06354207506148199</v>
      </c>
      <c r="E82" s="14">
        <f>B80+B81+B82</f>
        <v>5165.28</v>
      </c>
    </row>
    <row r="83" spans="1:4" s="5" customFormat="1" ht="24" customHeight="1">
      <c r="A83" s="2" t="s">
        <v>4</v>
      </c>
      <c r="B83" s="2">
        <f>SUM(B73:B82)</f>
        <v>49390.03</v>
      </c>
      <c r="D83" s="12"/>
    </row>
    <row r="84" spans="1:4" ht="24" customHeight="1">
      <c r="A84" s="23" t="s">
        <v>35</v>
      </c>
      <c r="B84" s="23"/>
      <c r="D84" s="13"/>
    </row>
    <row r="85" spans="1:4" ht="24" customHeight="1">
      <c r="A85" s="1" t="s">
        <v>8</v>
      </c>
      <c r="B85" s="3">
        <v>8725.73</v>
      </c>
      <c r="D85" s="11">
        <f aca="true" t="shared" si="8" ref="D85:D90">B85/2805.7</f>
        <v>3.1100010692518802</v>
      </c>
    </row>
    <row r="86" spans="1:4" ht="24" customHeight="1">
      <c r="A86" s="1" t="s">
        <v>3</v>
      </c>
      <c r="B86" s="3">
        <v>10353.03</v>
      </c>
      <c r="D86" s="11">
        <f t="shared" si="8"/>
        <v>3.6899989307481205</v>
      </c>
    </row>
    <row r="87" spans="1:4" ht="24" customHeight="1">
      <c r="A87" s="1" t="s">
        <v>5</v>
      </c>
      <c r="B87" s="3">
        <v>1704.2</v>
      </c>
      <c r="D87" s="11">
        <f t="shared" si="8"/>
        <v>0.6074063513561678</v>
      </c>
    </row>
    <row r="88" spans="1:5" ht="24" customHeight="1">
      <c r="A88" s="1" t="s">
        <v>7</v>
      </c>
      <c r="B88" s="3">
        <v>2919.48</v>
      </c>
      <c r="D88" s="15">
        <f t="shared" si="8"/>
        <v>1.0405531596393058</v>
      </c>
      <c r="E88" s="15"/>
    </row>
    <row r="89" spans="1:5" ht="24" customHeight="1">
      <c r="A89" s="6" t="s">
        <v>6</v>
      </c>
      <c r="B89" s="3">
        <v>13523.47</v>
      </c>
      <c r="D89" s="15">
        <f t="shared" si="8"/>
        <v>4.8199985743308265</v>
      </c>
      <c r="E89" s="16"/>
    </row>
    <row r="90" spans="1:5" ht="24" customHeight="1">
      <c r="A90" s="7" t="s">
        <v>10</v>
      </c>
      <c r="B90" s="9">
        <v>1402.85</v>
      </c>
      <c r="D90" s="15">
        <f t="shared" si="8"/>
        <v>0.5</v>
      </c>
      <c r="E90" s="15"/>
    </row>
    <row r="91" spans="1:5" ht="24" customHeight="1">
      <c r="A91" s="8" t="s">
        <v>22</v>
      </c>
      <c r="B91" s="10">
        <v>5595.99</v>
      </c>
      <c r="D91" s="15">
        <f aca="true" t="shared" si="9" ref="D91:D96">B91/2805.7</f>
        <v>1.9945076095092134</v>
      </c>
      <c r="E91" s="15"/>
    </row>
    <row r="92" spans="1:5" ht="24" customHeight="1">
      <c r="A92" s="8" t="s">
        <v>15</v>
      </c>
      <c r="B92" s="10">
        <v>6930</v>
      </c>
      <c r="D92" s="15">
        <f t="shared" si="9"/>
        <v>2.469971843033824</v>
      </c>
      <c r="E92" s="15"/>
    </row>
    <row r="93" spans="1:5" ht="24" customHeight="1">
      <c r="A93" s="7" t="s">
        <v>36</v>
      </c>
      <c r="B93" s="10">
        <v>305.68</v>
      </c>
      <c r="D93" s="14">
        <f t="shared" si="9"/>
        <v>0.10894963823644724</v>
      </c>
      <c r="E93" s="14"/>
    </row>
    <row r="94" spans="1:5" ht="24" customHeight="1">
      <c r="A94" s="7" t="s">
        <v>31</v>
      </c>
      <c r="B94" s="20">
        <v>17652.6</v>
      </c>
      <c r="D94" s="14">
        <f t="shared" si="9"/>
        <v>6.291691912891613</v>
      </c>
      <c r="E94" s="14"/>
    </row>
    <row r="95" spans="1:5" ht="24" customHeight="1">
      <c r="A95" s="7" t="s">
        <v>37</v>
      </c>
      <c r="B95" s="10">
        <v>725</v>
      </c>
      <c r="D95" s="14">
        <f t="shared" si="9"/>
        <v>0.2584025376911288</v>
      </c>
      <c r="E95" s="14">
        <f>D93+D94+D95+D96</f>
        <v>13.694721459885233</v>
      </c>
    </row>
    <row r="96" spans="1:5" ht="24" customHeight="1">
      <c r="A96" s="7" t="s">
        <v>38</v>
      </c>
      <c r="B96" s="20">
        <v>19740</v>
      </c>
      <c r="D96" s="14">
        <f t="shared" si="9"/>
        <v>7.035677371066044</v>
      </c>
      <c r="E96" s="14">
        <f>B93+B94+B95+B96</f>
        <v>38423.28</v>
      </c>
    </row>
    <row r="97" spans="1:4" s="5" customFormat="1" ht="24" customHeight="1">
      <c r="A97" s="2" t="s">
        <v>4</v>
      </c>
      <c r="B97" s="2">
        <f>SUM(B85:B96)</f>
        <v>89578.03</v>
      </c>
      <c r="D97" s="12"/>
    </row>
    <row r="98" spans="1:4" ht="24" customHeight="1">
      <c r="A98" s="23" t="s">
        <v>39</v>
      </c>
      <c r="B98" s="23"/>
      <c r="D98" s="13"/>
    </row>
    <row r="99" spans="1:4" ht="24" customHeight="1">
      <c r="A99" s="1" t="s">
        <v>8</v>
      </c>
      <c r="B99" s="3">
        <v>8725.73</v>
      </c>
      <c r="D99" s="11">
        <f aca="true" t="shared" si="10" ref="D99:D108">B99/2805.7</f>
        <v>3.1100010692518802</v>
      </c>
    </row>
    <row r="100" spans="1:4" ht="24" customHeight="1">
      <c r="A100" s="1" t="s">
        <v>3</v>
      </c>
      <c r="B100" s="3">
        <v>10353.03</v>
      </c>
      <c r="D100" s="11">
        <f t="shared" si="10"/>
        <v>3.6899989307481205</v>
      </c>
    </row>
    <row r="101" spans="1:4" ht="24" customHeight="1">
      <c r="A101" s="1" t="s">
        <v>5</v>
      </c>
      <c r="B101" s="3">
        <v>1704.2</v>
      </c>
      <c r="D101" s="11">
        <f t="shared" si="10"/>
        <v>0.6074063513561678</v>
      </c>
    </row>
    <row r="102" spans="1:5" ht="30" customHeight="1">
      <c r="A102" s="1" t="s">
        <v>40</v>
      </c>
      <c r="B102" s="3">
        <v>13016.46</v>
      </c>
      <c r="D102" s="15">
        <f t="shared" si="10"/>
        <v>4.639291442420786</v>
      </c>
      <c r="E102" s="15"/>
    </row>
    <row r="103" spans="1:5" ht="24" customHeight="1">
      <c r="A103" s="6" t="s">
        <v>6</v>
      </c>
      <c r="B103" s="3">
        <v>13523.47</v>
      </c>
      <c r="D103" s="15">
        <f t="shared" si="10"/>
        <v>4.8199985743308265</v>
      </c>
      <c r="E103" s="16"/>
    </row>
    <row r="104" spans="1:5" ht="24" customHeight="1">
      <c r="A104" s="7" t="s">
        <v>10</v>
      </c>
      <c r="B104" s="9">
        <v>1402.85</v>
      </c>
      <c r="D104" s="15">
        <f t="shared" si="10"/>
        <v>0.5</v>
      </c>
      <c r="E104" s="15"/>
    </row>
    <row r="105" spans="1:5" ht="24" customHeight="1">
      <c r="A105" s="8" t="s">
        <v>22</v>
      </c>
      <c r="B105" s="10">
        <v>5595.99</v>
      </c>
      <c r="D105" s="15">
        <f t="shared" si="10"/>
        <v>1.9945076095092134</v>
      </c>
      <c r="E105" s="15"/>
    </row>
    <row r="106" spans="1:5" ht="24" customHeight="1">
      <c r="A106" s="8" t="s">
        <v>41</v>
      </c>
      <c r="B106" s="10">
        <v>1417</v>
      </c>
      <c r="D106" s="14">
        <f t="shared" si="10"/>
        <v>0.5050433047011441</v>
      </c>
      <c r="E106" s="14"/>
    </row>
    <row r="107" spans="1:5" ht="24" customHeight="1">
      <c r="A107" s="8" t="s">
        <v>42</v>
      </c>
      <c r="B107" s="10">
        <v>294.34</v>
      </c>
      <c r="D107" s="14">
        <f t="shared" si="10"/>
        <v>0.10490786612966461</v>
      </c>
      <c r="E107" s="14">
        <f>D106+D107+D108</f>
        <v>0.9307267348611755</v>
      </c>
    </row>
    <row r="108" spans="1:5" ht="24" customHeight="1">
      <c r="A108" s="8" t="s">
        <v>43</v>
      </c>
      <c r="B108" s="20">
        <v>900</v>
      </c>
      <c r="D108" s="14">
        <f t="shared" si="10"/>
        <v>0.3207755640303668</v>
      </c>
      <c r="E108" s="14">
        <f>B106+B107+B108</f>
        <v>2611.34</v>
      </c>
    </row>
    <row r="109" spans="1:4" s="5" customFormat="1" ht="24" customHeight="1">
      <c r="A109" s="2" t="s">
        <v>4</v>
      </c>
      <c r="B109" s="2">
        <f>SUM(B99:B108)</f>
        <v>56933.06999999999</v>
      </c>
      <c r="D109" s="12"/>
    </row>
    <row r="110" spans="1:4" ht="24" customHeight="1">
      <c r="A110" s="23" t="s">
        <v>44</v>
      </c>
      <c r="B110" s="23"/>
      <c r="D110" s="13"/>
    </row>
    <row r="111" spans="1:4" ht="24" customHeight="1">
      <c r="A111" s="1" t="s">
        <v>8</v>
      </c>
      <c r="B111" s="3">
        <v>8725.73</v>
      </c>
      <c r="D111" s="11">
        <f aca="true" t="shared" si="11" ref="D111:D119">B111/2805.7</f>
        <v>3.1100010692518802</v>
      </c>
    </row>
    <row r="112" spans="1:4" ht="24" customHeight="1">
      <c r="A112" s="1" t="s">
        <v>3</v>
      </c>
      <c r="B112" s="3">
        <v>10353.03</v>
      </c>
      <c r="D112" s="11">
        <f t="shared" si="11"/>
        <v>3.6899989307481205</v>
      </c>
    </row>
    <row r="113" spans="1:4" ht="24" customHeight="1">
      <c r="A113" s="1" t="s">
        <v>5</v>
      </c>
      <c r="B113" s="3">
        <v>2084.51</v>
      </c>
      <c r="D113" s="11">
        <f t="shared" si="11"/>
        <v>0.7429554121965999</v>
      </c>
    </row>
    <row r="114" spans="1:5" ht="24" customHeight="1">
      <c r="A114" s="1" t="s">
        <v>7</v>
      </c>
      <c r="B114" s="3">
        <v>2919.48</v>
      </c>
      <c r="D114" s="15">
        <f t="shared" si="11"/>
        <v>1.0405531596393058</v>
      </c>
      <c r="E114" s="15"/>
    </row>
    <row r="115" spans="1:5" ht="24" customHeight="1">
      <c r="A115" s="6" t="s">
        <v>6</v>
      </c>
      <c r="B115" s="3">
        <v>13523.47</v>
      </c>
      <c r="D115" s="15">
        <f t="shared" si="11"/>
        <v>4.8199985743308265</v>
      </c>
      <c r="E115" s="16"/>
    </row>
    <row r="116" spans="1:5" ht="24" customHeight="1">
      <c r="A116" s="7" t="s">
        <v>10</v>
      </c>
      <c r="B116" s="9">
        <v>1402.85</v>
      </c>
      <c r="D116" s="15">
        <f t="shared" si="11"/>
        <v>0.5</v>
      </c>
      <c r="E116" s="15"/>
    </row>
    <row r="117" spans="1:5" ht="24" customHeight="1">
      <c r="A117" s="8" t="s">
        <v>22</v>
      </c>
      <c r="B117" s="10">
        <v>5595.99</v>
      </c>
      <c r="D117" s="15">
        <f t="shared" si="11"/>
        <v>1.9945076095092134</v>
      </c>
      <c r="E117" s="15"/>
    </row>
    <row r="118" spans="1:5" ht="24" customHeight="1">
      <c r="A118" s="17" t="s">
        <v>45</v>
      </c>
      <c r="B118" s="10">
        <v>8738</v>
      </c>
      <c r="D118" s="14">
        <f>B118/2805.7</f>
        <v>3.1143743094414944</v>
      </c>
      <c r="E118" s="14">
        <f>D118+D119</f>
        <v>3.256941226788324</v>
      </c>
    </row>
    <row r="119" spans="1:5" ht="24" customHeight="1">
      <c r="A119" s="17" t="s">
        <v>46</v>
      </c>
      <c r="B119" s="9">
        <v>400</v>
      </c>
      <c r="D119" s="14">
        <f t="shared" si="11"/>
        <v>0.14256691734682966</v>
      </c>
      <c r="E119" s="14">
        <f>B118+B119</f>
        <v>9138</v>
      </c>
    </row>
    <row r="120" spans="1:4" s="5" customFormat="1" ht="24" customHeight="1">
      <c r="A120" s="2" t="s">
        <v>4</v>
      </c>
      <c r="B120" s="2">
        <f>SUM(B111:B119)</f>
        <v>53743.06</v>
      </c>
      <c r="D120" s="12"/>
    </row>
    <row r="121" spans="1:4" ht="24" customHeight="1">
      <c r="A121" s="23" t="s">
        <v>47</v>
      </c>
      <c r="B121" s="23"/>
      <c r="D121" s="13"/>
    </row>
    <row r="122" spans="1:4" ht="24" customHeight="1">
      <c r="A122" s="1" t="s">
        <v>8</v>
      </c>
      <c r="B122" s="3">
        <v>8725.73</v>
      </c>
      <c r="D122" s="11">
        <f aca="true" t="shared" si="12" ref="D122:D127">B122/2805.7</f>
        <v>3.1100010692518802</v>
      </c>
    </row>
    <row r="123" spans="1:4" ht="24" customHeight="1">
      <c r="A123" s="1" t="s">
        <v>3</v>
      </c>
      <c r="B123" s="3">
        <v>10353.03</v>
      </c>
      <c r="D123" s="11">
        <f t="shared" si="12"/>
        <v>3.6899989307481205</v>
      </c>
    </row>
    <row r="124" spans="1:4" ht="24" customHeight="1">
      <c r="A124" s="1" t="s">
        <v>5</v>
      </c>
      <c r="B124" s="3">
        <v>1795.35</v>
      </c>
      <c r="D124" s="11">
        <f t="shared" si="12"/>
        <v>0.6398937876465767</v>
      </c>
    </row>
    <row r="125" spans="1:5" ht="24" customHeight="1">
      <c r="A125" s="1" t="s">
        <v>7</v>
      </c>
      <c r="B125" s="3">
        <v>2919.48</v>
      </c>
      <c r="D125" s="15">
        <f t="shared" si="12"/>
        <v>1.0405531596393058</v>
      </c>
      <c r="E125" s="15"/>
    </row>
    <row r="126" spans="1:5" ht="24" customHeight="1">
      <c r="A126" s="6" t="s">
        <v>6</v>
      </c>
      <c r="B126" s="3">
        <v>13523.47</v>
      </c>
      <c r="D126" s="15">
        <f t="shared" si="12"/>
        <v>4.8199985743308265</v>
      </c>
      <c r="E126" s="16"/>
    </row>
    <row r="127" spans="1:5" ht="24" customHeight="1">
      <c r="A127" s="7" t="s">
        <v>10</v>
      </c>
      <c r="B127" s="9">
        <v>1402.85</v>
      </c>
      <c r="D127" s="15">
        <f t="shared" si="12"/>
        <v>0.5</v>
      </c>
      <c r="E127" s="15"/>
    </row>
    <row r="128" spans="1:5" ht="24" customHeight="1">
      <c r="A128" s="8" t="s">
        <v>48</v>
      </c>
      <c r="B128" s="10">
        <v>826</v>
      </c>
      <c r="D128" s="14">
        <f>B128/2805.7</f>
        <v>0.2944006843212033</v>
      </c>
      <c r="E128" s="14"/>
    </row>
    <row r="129" spans="1:5" ht="24" customHeight="1">
      <c r="A129" s="8" t="s">
        <v>49</v>
      </c>
      <c r="B129" s="10">
        <v>3976</v>
      </c>
      <c r="D129" s="14">
        <f>B129/2805.7</f>
        <v>1.417115158427487</v>
      </c>
      <c r="E129" s="14"/>
    </row>
    <row r="130" spans="1:5" ht="24" customHeight="1">
      <c r="A130" s="7" t="s">
        <v>50</v>
      </c>
      <c r="B130" s="10">
        <v>510</v>
      </c>
      <c r="D130" s="14">
        <f>B130/2805.7</f>
        <v>0.18177281961720784</v>
      </c>
      <c r="E130" s="14">
        <f>D128+D129+D130+D131</f>
        <v>2.1784224970595574</v>
      </c>
    </row>
    <row r="131" spans="1:5" ht="24" customHeight="1">
      <c r="A131" s="7" t="s">
        <v>51</v>
      </c>
      <c r="B131" s="9">
        <v>800</v>
      </c>
      <c r="D131" s="14">
        <f>B131/2805.7</f>
        <v>0.2851338346936593</v>
      </c>
      <c r="E131" s="14">
        <f>B128+B129+B130+B131</f>
        <v>6112</v>
      </c>
    </row>
    <row r="132" spans="1:4" s="5" customFormat="1" ht="24" customHeight="1">
      <c r="A132" s="2" t="s">
        <v>4</v>
      </c>
      <c r="B132" s="2">
        <f>SUM(B122:B131)</f>
        <v>44831.909999999996</v>
      </c>
      <c r="D132" s="12"/>
    </row>
    <row r="133" spans="1:4" ht="24" customHeight="1">
      <c r="A133" s="23" t="s">
        <v>54</v>
      </c>
      <c r="B133" s="23"/>
      <c r="D133" s="13"/>
    </row>
    <row r="134" spans="1:4" ht="24" customHeight="1">
      <c r="A134" s="1" t="s">
        <v>8</v>
      </c>
      <c r="B134" s="3">
        <v>8725.73</v>
      </c>
      <c r="D134" s="11">
        <f aca="true" t="shared" si="13" ref="D134:D139">B134/2805.7</f>
        <v>3.1100010692518802</v>
      </c>
    </row>
    <row r="135" spans="1:4" ht="24" customHeight="1">
      <c r="A135" s="1" t="s">
        <v>3</v>
      </c>
      <c r="B135" s="3">
        <v>10353.03</v>
      </c>
      <c r="D135" s="11">
        <f t="shared" si="13"/>
        <v>3.6899989307481205</v>
      </c>
    </row>
    <row r="136" spans="1:4" ht="24" customHeight="1">
      <c r="A136" s="1" t="s">
        <v>5</v>
      </c>
      <c r="B136" s="3">
        <v>1704.2</v>
      </c>
      <c r="D136" s="11">
        <f t="shared" si="13"/>
        <v>0.6074063513561678</v>
      </c>
    </row>
    <row r="137" spans="1:5" ht="24" customHeight="1">
      <c r="A137" s="1" t="s">
        <v>7</v>
      </c>
      <c r="B137" s="3">
        <v>2919.48</v>
      </c>
      <c r="D137" s="15">
        <f t="shared" si="13"/>
        <v>1.0405531596393058</v>
      </c>
      <c r="E137" s="15"/>
    </row>
    <row r="138" spans="1:5" ht="24" customHeight="1">
      <c r="A138" s="6" t="s">
        <v>6</v>
      </c>
      <c r="B138" s="3">
        <v>13523.47</v>
      </c>
      <c r="D138" s="15">
        <f t="shared" si="13"/>
        <v>4.8199985743308265</v>
      </c>
      <c r="E138" s="16"/>
    </row>
    <row r="139" spans="1:5" ht="24" customHeight="1">
      <c r="A139" s="7" t="s">
        <v>10</v>
      </c>
      <c r="B139" s="9">
        <v>1402.85</v>
      </c>
      <c r="D139" s="15">
        <f t="shared" si="13"/>
        <v>0.5</v>
      </c>
      <c r="E139" s="15"/>
    </row>
    <row r="140" spans="1:5" ht="24" customHeight="1">
      <c r="A140" s="8" t="s">
        <v>55</v>
      </c>
      <c r="B140" s="10">
        <v>10837.65</v>
      </c>
      <c r="D140" s="15">
        <f>B140/2805.7</f>
        <v>3.8627258794596715</v>
      </c>
      <c r="E140" s="15"/>
    </row>
    <row r="141" spans="1:5" ht="24" customHeight="1">
      <c r="A141" s="8" t="s">
        <v>50</v>
      </c>
      <c r="B141" s="10">
        <v>1710</v>
      </c>
      <c r="D141" s="14">
        <f>B141/2805.7</f>
        <v>0.6094735716576969</v>
      </c>
      <c r="E141" s="14"/>
    </row>
    <row r="142" spans="1:5" ht="24" customHeight="1">
      <c r="A142" s="24" t="s">
        <v>56</v>
      </c>
      <c r="B142" s="3">
        <v>2086.2</v>
      </c>
      <c r="D142" s="14">
        <f>B142/2805.7</f>
        <v>0.7435577574223902</v>
      </c>
      <c r="E142" s="14"/>
    </row>
    <row r="143" spans="1:5" ht="24" customHeight="1">
      <c r="A143" s="24" t="s">
        <v>57</v>
      </c>
      <c r="B143" s="3">
        <v>1897.04</v>
      </c>
      <c r="D143" s="14">
        <f>B143/2805.7</f>
        <v>0.6761378622090745</v>
      </c>
      <c r="E143" s="14">
        <f>D141+D142+D143+D144</f>
        <v>2.3143030259828206</v>
      </c>
    </row>
    <row r="144" spans="1:5" ht="24" customHeight="1">
      <c r="A144" s="25" t="s">
        <v>58</v>
      </c>
      <c r="B144" s="26">
        <v>800</v>
      </c>
      <c r="D144" s="14">
        <f>B144/2805.7</f>
        <v>0.2851338346936593</v>
      </c>
      <c r="E144" s="14">
        <f>B141+B142+B143+B144</f>
        <v>6493.24</v>
      </c>
    </row>
    <row r="145" spans="1:4" s="5" customFormat="1" ht="24" customHeight="1">
      <c r="A145" s="2" t="s">
        <v>4</v>
      </c>
      <c r="B145" s="2">
        <f>SUM(B134:B144)</f>
        <v>55959.65</v>
      </c>
      <c r="D145" s="12"/>
    </row>
  </sheetData>
  <sheetProtection/>
  <mergeCells count="13">
    <mergeCell ref="A133:B133"/>
    <mergeCell ref="A121:B121"/>
    <mergeCell ref="A110:B110"/>
    <mergeCell ref="A98:B98"/>
    <mergeCell ref="A84:B84"/>
    <mergeCell ref="A72:B72"/>
    <mergeCell ref="A59:B59"/>
    <mergeCell ref="A1:B1"/>
    <mergeCell ref="A3:B3"/>
    <mergeCell ref="A14:B14"/>
    <mergeCell ref="A24:B24"/>
    <mergeCell ref="A33:B33"/>
    <mergeCell ref="A44:B4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2015-04-21T12:23:24Z</cp:lastPrinted>
  <dcterms:created xsi:type="dcterms:W3CDTF">1996-10-08T23:32:33Z</dcterms:created>
  <dcterms:modified xsi:type="dcterms:W3CDTF">2024-01-25T07:14:17Z</dcterms:modified>
  <cp:category/>
  <cp:version/>
  <cp:contentType/>
  <cp:contentStatus/>
</cp:coreProperties>
</file>